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N:\03_Beschaffungen &amp; Nachträge\2026 Alle Vorgänge\26-09129 Splunk Enterprise Security\040_Vergabeunterlagen\veröffentlichte Unterlagen\"/>
    </mc:Choice>
  </mc:AlternateContent>
  <xr:revisionPtr revIDLastSave="0" documentId="13_ncr:1_{B726B849-31EB-42A2-B0FA-5EDC1BA9283D}" xr6:coauthVersionLast="47" xr6:coauthVersionMax="47" xr10:uidLastSave="{00000000-0000-0000-0000-000000000000}"/>
  <bookViews>
    <workbookView xWindow="-108" yWindow="-108" windowWidth="41496" windowHeight="16776" xr2:uid="{00000000-000D-0000-FFFF-FFFF00000000}"/>
  </bookViews>
  <sheets>
    <sheet name="A1 - Preisblatt" sheetId="1" r:id="rId1"/>
    <sheet name="Erläuterungen" sheetId="2" r:id="rId2"/>
  </sheets>
  <definedNames>
    <definedName name="_xlnm.Print_Area" localSheetId="0">'A1 - Preisblatt'!$B$1:$G$39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5" i="1"/>
  <c r="G16" i="1"/>
  <c r="G17" i="1"/>
  <c r="G18" i="1"/>
  <c r="G12" i="1"/>
  <c r="G11" i="1"/>
  <c r="G32" i="1"/>
  <c r="G33" i="1"/>
  <c r="G34" i="1"/>
  <c r="G35" i="1"/>
  <c r="G37" i="1"/>
</calcChain>
</file>

<file path=xl/sharedStrings.xml><?xml version="1.0" encoding="utf-8"?>
<sst xmlns="http://schemas.openxmlformats.org/spreadsheetml/2006/main" count="75" uniqueCount="65">
  <si>
    <t>Anlage A1</t>
  </si>
  <si>
    <t>Preisblatt</t>
  </si>
  <si>
    <t>Bietername:</t>
  </si>
  <si>
    <t>1. Ausfüllhinweise zu den Preisangaben</t>
  </si>
  <si>
    <r>
      <rPr>
        <sz val="10"/>
        <color rgb="FF000000"/>
        <rFont val="Arial"/>
      </rPr>
      <t xml:space="preserve">In die nachfolgende Tabelle sind die für die Ausführung der unten genannten Leistungen geltenden Preise einzutragen. Eintragungen sind </t>
    </r>
    <r>
      <rPr>
        <u/>
        <sz val="10"/>
        <color rgb="FF000000"/>
        <rFont val="Arial"/>
      </rPr>
      <t>nur in den blauen Feldern</t>
    </r>
    <r>
      <rPr>
        <sz val="10"/>
        <color rgb="FF000000"/>
        <rFont val="Arial"/>
      </rPr>
      <t xml:space="preserve">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t>
    </r>
    <r>
      <rPr>
        <b/>
        <sz val="10"/>
        <color rgb="FF000000"/>
        <rFont val="Arial"/>
      </rPr>
      <t xml:space="preserve">Es sind alle in der Tabelle unter Ziffer 2. aufgeführten (blau markierten) Positionen zu bepreisen. Je Position ist </t>
    </r>
    <r>
      <rPr>
        <b/>
        <u/>
        <sz val="10"/>
        <color rgb="FF000000"/>
        <rFont val="Arial"/>
      </rPr>
      <t>ein</t>
    </r>
    <r>
      <rPr>
        <b/>
        <sz val="10"/>
        <color rgb="FF000000"/>
        <rFont val="Arial"/>
      </rPr>
      <t xml:space="preserve"> Preis anzugeben. Insbesondere die Angabe von Preisspannen, das Hinzusetzen, Ändern, Streichen oder Freilassen von Preispositionen</t>
    </r>
    <r>
      <rPr>
        <b/>
        <sz val="10"/>
        <color rgb="FFFF0000"/>
        <rFont val="Arial"/>
      </rPr>
      <t xml:space="preserve"> </t>
    </r>
    <r>
      <rPr>
        <b/>
        <sz val="10"/>
        <color rgb="FF000000"/>
        <rFont val="Arial"/>
      </rPr>
      <t xml:space="preserve">kann ggf. zwingend zum Ausschluss des Angebotes führen. Preispositionen, die kostenlos angeboten werden, sind mit "0" (in Worten: Null) zu versehen.
</t>
    </r>
    <r>
      <rPr>
        <sz val="10"/>
        <color rgb="FF000000"/>
        <rFont val="Arial"/>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</si>
  <si>
    <r>
      <rPr>
        <b/>
        <u/>
        <sz val="10"/>
        <color rgb="FF0070C0"/>
        <rFont val="Arial"/>
        <family val="2"/>
      </rPr>
      <t>Hinweis zu den angegebenen Mengen:</t>
    </r>
    <r>
      <rPr>
        <sz val="10"/>
        <color theme="1"/>
        <rFont val="Arial"/>
        <family val="2"/>
      </rPr>
      <t xml:space="preserve">
</t>
    </r>
    <r>
      <rPr>
        <b/>
        <sz val="10"/>
        <color theme="1"/>
        <rFont val="Arial"/>
        <family val="2"/>
      </rPr>
      <t xml:space="preserve">Bei den Pos. 1 und 2 handelt es sich um die Mindestabnahmemenge </t>
    </r>
    <r>
      <rPr>
        <sz val="10"/>
        <color theme="1"/>
        <rFont val="Arial"/>
        <family val="2"/>
      </rPr>
      <t xml:space="preserve">innerhalb der ersten 36 Monate (Mindestvertragslaufzeit gem. Nr. 3.1 des Vertrags). 
Die Pos. </t>
    </r>
    <r>
      <rPr>
        <b/>
        <sz val="10"/>
        <rFont val="Arial"/>
        <family val="2"/>
      </rPr>
      <t>3 bis 7</t>
    </r>
    <r>
      <rPr>
        <sz val="10"/>
        <color theme="1"/>
        <rFont val="Arial"/>
        <family val="2"/>
      </rPr>
      <t xml:space="preserve"> dienen als Kalkulationsgrundlage für mögliche Erweiterungen (</t>
    </r>
    <r>
      <rPr>
        <b/>
        <sz val="10"/>
        <color theme="1"/>
        <rFont val="Arial"/>
        <family val="2"/>
      </rPr>
      <t>Option</t>
    </r>
    <r>
      <rPr>
        <sz val="10"/>
        <color theme="1"/>
        <rFont val="Arial"/>
        <family val="2"/>
      </rPr>
      <t>) innerhalb der ersten 36 Monate (Mindestvertragslaufzeit gem. Nr. 3.1 des Vertrags). Hier besteht kein Anspruch des Auftragnehmers auf Beauftragung bestimmter Leistungen oder eines bestimmten Umfangs einer Leistung.</t>
    </r>
  </si>
  <si>
    <t>2. Preisangaben</t>
  </si>
  <si>
    <t>Pos.</t>
  </si>
  <si>
    <t>Bezeichnung</t>
  </si>
  <si>
    <t>Einheit</t>
  </si>
  <si>
    <t xml:space="preserve">Menge / Stück </t>
  </si>
  <si>
    <t>Einzelpreis exkl. USt. in € inkl. sämtlicher Nebenkosten</t>
  </si>
  <si>
    <r>
      <t xml:space="preserve">Gesamtpreis für
exkl. USt. in €
</t>
    </r>
    <r>
      <rPr>
        <b/>
        <sz val="8"/>
        <rFont val="Arial"/>
        <family val="2"/>
      </rPr>
      <t>(Menge x Einzelpreis)</t>
    </r>
  </si>
  <si>
    <t>1.</t>
  </si>
  <si>
    <r>
      <t xml:space="preserve">Splunk Core + Enterprise Security (ES) Premier Edition 1.000 GB/Tag 
</t>
    </r>
    <r>
      <rPr>
        <b/>
        <sz val="10"/>
        <color theme="1"/>
        <rFont val="Arial"/>
        <family val="2"/>
      </rPr>
      <t>1. bis 3. Vertragsjahr</t>
    </r>
  </si>
  <si>
    <t xml:space="preserve">Monat </t>
  </si>
  <si>
    <t>2.</t>
  </si>
  <si>
    <r>
      <t xml:space="preserve">Splunk Core + Enterprise Security (ES) Premier Edition 20 GB/Tag
</t>
    </r>
    <r>
      <rPr>
        <u/>
        <sz val="10"/>
        <color theme="1"/>
        <rFont val="Arial"/>
        <family val="2"/>
      </rPr>
      <t>Test and Development only</t>
    </r>
    <r>
      <rPr>
        <sz val="10"/>
        <color theme="1"/>
        <rFont val="Arial"/>
        <family val="2"/>
      </rPr>
      <t xml:space="preserve">
</t>
    </r>
    <r>
      <rPr>
        <b/>
        <sz val="10"/>
        <color theme="1"/>
        <rFont val="Arial"/>
        <family val="2"/>
      </rPr>
      <t>1. bis 3. Vertragsjahr</t>
    </r>
  </si>
  <si>
    <t>3.</t>
  </si>
  <si>
    <r>
      <t xml:space="preserve">Splunk Core + Enterprise Security (ES) Premier Edition - </t>
    </r>
    <r>
      <rPr>
        <b/>
        <sz val="10"/>
        <color theme="1"/>
        <rFont val="Arial"/>
        <family val="2"/>
      </rPr>
      <t>200</t>
    </r>
    <r>
      <rPr>
        <sz val="10"/>
        <color theme="1"/>
        <rFont val="Arial"/>
        <family val="2"/>
      </rPr>
      <t xml:space="preserve"> GB/Tag
(insgesamt somit 1.200 GB/Tag)
</t>
    </r>
    <r>
      <rPr>
        <b/>
        <sz val="10"/>
        <color theme="1"/>
        <rFont val="Arial"/>
        <family val="2"/>
      </rPr>
      <t>1. bis 3. Vertragsjahr</t>
    </r>
  </si>
  <si>
    <t>4.</t>
  </si>
  <si>
    <r>
      <t xml:space="preserve">Splunk Core + Enterprise Security (ES) Premier Edition - </t>
    </r>
    <r>
      <rPr>
        <b/>
        <sz val="10"/>
        <color theme="1"/>
        <rFont val="Arial"/>
        <family val="2"/>
      </rPr>
      <t xml:space="preserve">200 </t>
    </r>
    <r>
      <rPr>
        <sz val="10"/>
        <color theme="1"/>
        <rFont val="Arial"/>
        <family val="2"/>
      </rPr>
      <t xml:space="preserve">GB/Tag
(insgesamt somit 1.400 GB/Tag)
</t>
    </r>
    <r>
      <rPr>
        <b/>
        <sz val="10"/>
        <color theme="1"/>
        <rFont val="Arial"/>
        <family val="2"/>
      </rPr>
      <t>2. bis 3. Vertragsjahr</t>
    </r>
  </si>
  <si>
    <t>5.</t>
  </si>
  <si>
    <r>
      <t xml:space="preserve">Splunk Core + Enterprise Security (ES) Premier Edition - </t>
    </r>
    <r>
      <rPr>
        <b/>
        <sz val="10"/>
        <color theme="1"/>
        <rFont val="Arial"/>
        <family val="2"/>
      </rPr>
      <t>200</t>
    </r>
    <r>
      <rPr>
        <sz val="10"/>
        <color theme="1"/>
        <rFont val="Arial"/>
        <family val="2"/>
      </rPr>
      <t xml:space="preserve"> GB/Tag
(insgesamt somit 1.600 GB/Tag)
</t>
    </r>
    <r>
      <rPr>
        <b/>
        <sz val="10"/>
        <color theme="1"/>
        <rFont val="Arial"/>
        <family val="2"/>
      </rPr>
      <t>2. bis 3. Vertragsjahr</t>
    </r>
  </si>
  <si>
    <t>6.</t>
  </si>
  <si>
    <r>
      <t xml:space="preserve">Splunk Core + Enterprise Security (ES) Premier Edition - </t>
    </r>
    <r>
      <rPr>
        <b/>
        <sz val="10"/>
        <color theme="1"/>
        <rFont val="Arial"/>
        <family val="2"/>
      </rPr>
      <t>200</t>
    </r>
    <r>
      <rPr>
        <sz val="10"/>
        <color theme="1"/>
        <rFont val="Arial"/>
        <family val="2"/>
      </rPr>
      <t xml:space="preserve"> GB/Tag
(insgesamt somit 1.800 GB/Tag)
</t>
    </r>
    <r>
      <rPr>
        <b/>
        <sz val="10"/>
        <color theme="1"/>
        <rFont val="Arial"/>
        <family val="2"/>
      </rPr>
      <t>3. Vertragsjahr</t>
    </r>
  </si>
  <si>
    <t>7.</t>
  </si>
  <si>
    <r>
      <t xml:space="preserve">Splunk Core + Enterprise Security (ES) Premier Edition - </t>
    </r>
    <r>
      <rPr>
        <b/>
        <sz val="10"/>
        <color theme="1"/>
        <rFont val="Arial"/>
        <family val="2"/>
      </rPr>
      <t>200</t>
    </r>
    <r>
      <rPr>
        <sz val="10"/>
        <color theme="1"/>
        <rFont val="Arial"/>
        <family val="2"/>
      </rPr>
      <t xml:space="preserve"> GB/Tag
(insgesamt somit 2.000 GB/Tag)
</t>
    </r>
    <r>
      <rPr>
        <b/>
        <sz val="10"/>
        <color theme="1"/>
        <rFont val="Arial"/>
        <family val="2"/>
      </rPr>
      <t>3. Vertragsjahr</t>
    </r>
  </si>
  <si>
    <t>* siehe hierzu auch Tabellenblatt "Erläuterungen"</t>
  </si>
  <si>
    <t>3. Zahlungsbedingungen</t>
  </si>
  <si>
    <r>
      <rPr>
        <sz val="10"/>
        <color rgb="FF000000"/>
        <rFont val="Arial"/>
      </rPr>
      <t>Rechnungen sind 30 Tage nach Erhalt einer prüfbaren Rechnung zur Zahlung fällig. Wir gewähren einen Nachlass auf den Rechnungsbetrag (Skonto) in Höhe von</t>
    </r>
    <r>
      <rPr>
        <b/>
        <sz val="10"/>
        <color rgb="FF000000"/>
        <rFont val="Arial"/>
      </rPr>
      <t xml:space="preserve"> A.)</t>
    </r>
    <r>
      <rPr>
        <sz val="10"/>
        <color rgb="FF000000"/>
        <rFont val="Arial"/>
      </rPr>
      <t xml:space="preserve"> %, wenn Sie spätestens nach </t>
    </r>
    <r>
      <rPr>
        <b/>
        <sz val="10"/>
        <color rgb="FF000000"/>
        <rFont val="Arial"/>
      </rPr>
      <t>B.)</t>
    </r>
    <r>
      <rPr>
        <sz val="10"/>
        <color rgb="FF000000"/>
        <rFont val="Arial"/>
      </rPr>
      <t xml:space="preserve"> Tagen nach Eingang der prüfbaren Rechnung die Zahlung vorgenommen haben.</t>
    </r>
  </si>
  <si>
    <t>A.) Skonto in %</t>
  </si>
  <si>
    <t>B.) Tage nach Eingang einer prüfbaren Rechnung</t>
  </si>
  <si>
    <t>Uns ist bekannt, dass Skontofristen unter 14 Tagen bei der Angebotsbewertung nicht berücksichtigt werden.</t>
  </si>
  <si>
    <t>4. Angebotsvergleichspreis</t>
  </si>
  <si>
    <t>Gesamtangebotspreis exkl. USt. in €</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</si>
  <si>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</si>
  <si>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</si>
  <si>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</si>
  <si>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</si>
  <si>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</si>
  <si>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t xml:space="preserve">Im Folgenden werden drei mögliche Szenarien für den Vertragsverlauf beschrieben. </t>
  </si>
  <si>
    <t>Dabei stellt Szenario 1 die garantierte Abnahmemenge und Szenario 3 die maximale Abnahmenahmemenge dar.</t>
  </si>
  <si>
    <t xml:space="preserve">Szenario 2 ist ein Beispiel, welchen zwischen Szenario 1 und Szenario 3 liegt. Zum Ablauf der Mindestvertragslaufzeit von 36 Monaten kann </t>
  </si>
  <si>
    <t>eine Kündigung erfolgen (vgl. Nr. 9 des Vertrages).</t>
  </si>
  <si>
    <t>Szenario 1 - Minimum</t>
  </si>
  <si>
    <t xml:space="preserve">Mit Vertragsschluss ruft die TK die Positionen 1 und 2 vom Preisblatt ab. </t>
  </si>
  <si>
    <t>Während der ersten drei Jahre erfolgt durch die TK keine optionale Erweiterung.</t>
  </si>
  <si>
    <t xml:space="preserve">Mit Ablauf des dritten Vertragsjahres erfolgt die jährliche Verlängerung der Lizenzen gemäß Position 1 (1.000 GB/Tag) und Position 2 (20 GB/Tag) vom Preisblatt, </t>
  </si>
  <si>
    <t>sofern keine Partei fristgemäß kündigt.</t>
  </si>
  <si>
    <t>Szenario 2 - Beispiel</t>
  </si>
  <si>
    <t>Nach 6 Monaten ruft die TK Position 3 vom Preisblatt ab, sodass sich das lizensierte Datenvolumen für Position 1 des Preisblattes auf 1.200GB/Tag erhöht.</t>
  </si>
  <si>
    <r>
      <t xml:space="preserve">Nach 18 Monaten ruft die TK Position </t>
    </r>
    <r>
      <rPr>
        <sz val="10"/>
        <rFont val="Arial"/>
        <family val="2"/>
      </rPr>
      <t>4</t>
    </r>
    <r>
      <rPr>
        <sz val="10"/>
        <color theme="1"/>
        <rFont val="Arial"/>
        <family val="2"/>
      </rPr>
      <t xml:space="preserve"> vom Preisblatt ab, sodass sich das lizensierte Datenvolumen für Position 1 des Preisblattes auf 1.400GB/Tag erhöht.</t>
    </r>
  </si>
  <si>
    <r>
      <t xml:space="preserve">Nach 24 Monaten ruft die TK Position </t>
    </r>
    <r>
      <rPr>
        <sz val="10"/>
        <rFont val="Arial"/>
        <family val="2"/>
      </rPr>
      <t>5</t>
    </r>
    <r>
      <rPr>
        <sz val="10"/>
        <color theme="1"/>
        <rFont val="Arial"/>
        <family val="2"/>
      </rPr>
      <t xml:space="preserve"> vom Preisblatt ab, sodass sich das lizensierte Datenvolumen für Position 1 des Preisblattes auf 1.600GB/Tag erhöht.</t>
    </r>
  </si>
  <si>
    <t xml:space="preserve">Mit Ablauf des dritten Vertragsjahres erfolgt die jährliche Verlängerung der Lizenzen gemäß Position 1 und der genutzten Optionen (insgesamt 1.600 GB/Tag) und Position 2 (20 GB/Tag) vom Preisblatt, </t>
  </si>
  <si>
    <t>Szenario 3 - Maximum (Kalkulationsbasis für den Angebotsvergleichspreis)</t>
  </si>
  <si>
    <t>Mit  Vertragsschluss wird zudem die Position 3 vom Preisblatt abgerufen, sodass sich das lizensierte Datenvolumen für Position 1 des Preisblattes auf 1.200GB/Tag erhöht.</t>
  </si>
  <si>
    <t xml:space="preserve">Mit Ablauf des dritten Vertragsjahres erfolgt die jährliche Verlängerung der Lizenzen gemäß Position 1 und der genutzten Optionen (insgesamt 2.000 GB/Tag) und Position 2 (20 GB/Tag) vom Preisblatt, </t>
  </si>
  <si>
    <t>Monat</t>
  </si>
  <si>
    <t>Option 1</t>
  </si>
  <si>
    <t>Option 2</t>
  </si>
  <si>
    <t>Option 3</t>
  </si>
  <si>
    <t>Zu Beginn des zweiten Vertragsjahres ruft die TK die Positionen 4 und 5 vom Preisblatt ab, sodass sich das lizensierte Datenvolumen für Position 1 des Preisblattes auf 1.600GB/Tag erhöht.</t>
  </si>
  <si>
    <t>Zu Beginn des dritten Vertragsjahres ruft die TK die Positionen 6 und 7 vom Preisblatt ab, sodass sich das lizensierte Datenvolumen für Position 1 des Preisblattes auf 2.000GB/Tag erhöht.</t>
  </si>
  <si>
    <r>
      <t>Optionale Erweiterungen zu Position 1 (um 200 GB/Tag innerhalb der Mindestvertragslaufzeit von 36 Monaten)</t>
    </r>
    <r>
      <rPr>
        <b/>
        <sz val="14"/>
        <color rgb="FF00B0F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</si>
</sst>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27"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sz val="8"/>
      <color rgb="FF444444"/>
      <name val="Segoe UI"/>
      <family val="2"/>
    </font>
    <font>
      <sz val="10"/>
      <color rgb="FF000000"/>
      <name val="Arial"/>
    </font>
    <font>
      <u/>
      <sz val="10"/>
      <color rgb="FF000000"/>
      <name val="Arial"/>
    </font>
    <font>
      <b/>
      <sz val="10"/>
      <color rgb="FF000000"/>
      <name val="Arial"/>
    </font>
    <font>
      <b/>
      <u/>
      <sz val="10"/>
      <color rgb="FF000000"/>
      <name val="Arial"/>
    </font>
    <font>
      <b/>
      <sz val="10"/>
      <color rgb="FFFF0000"/>
      <name val="Arial"/>
    </font>
    <font>
      <sz val="10"/>
      <name val="Arial"/>
    </font>
    <font>
      <sz val="8"/>
      <name val="Arial"/>
      <family val="2"/>
    </font>
    <font>
      <b/>
      <u/>
      <sz val="10"/>
      <color rgb="FF0070C0"/>
      <name val="Arial"/>
      <family val="2"/>
    </font>
    <font>
      <u/>
      <sz val="10"/>
      <color theme="1"/>
      <name val="Arial"/>
      <family val="2"/>
    </font>
    <font>
      <b/>
      <sz val="11"/>
      <color rgb="FF00B0F0"/>
      <name val="Arial"/>
      <family val="2"/>
    </font>
    <font>
      <b/>
      <sz val="14"/>
      <color rgb="FF00B0F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0" fontId="2" fillId="0" borderId="0" xfId="0" applyFont="1"/>
    <xf numFmtId="0" fontId="3" fillId="0" borderId="0" xfId="0" applyFont="1"/>
    <xf numFmtId="0" fontId="0" fillId="0" borderId="0" xfId="0" applyAlignment="1">
      <alignment vertical="center"/>
    </xf>
    <xf numFmtId="0" fontId="4" fillId="0" borderId="0" xfId="0" applyFont="1"/>
    <xf numFmtId="0" fontId="5" fillId="0" borderId="0" xfId="0" applyFont="1" applyAlignment="1">
      <alignment horizontal="left" vertical="center"/>
    </xf>
    <xf numFmtId="0" fontId="6" fillId="4" borderId="0" xfId="1" applyNumberFormat="1" applyFont="1" applyFill="1" applyAlignment="1">
      <alignment horizontal="center" vertical="center"/>
    </xf>
    <xf numFmtId="0" fontId="5" fillId="0" borderId="0" xfId="0" applyFont="1" applyAlignment="1">
      <alignment horizontal="left" vertical="center" wrapText="1"/>
    </xf>
    <xf numFmtId="0" fontId="9" fillId="0" borderId="0" xfId="0" applyFont="1"/>
    <xf numFmtId="0" fontId="9" fillId="0" borderId="0" xfId="0" applyFont="1" applyAlignment="1">
      <alignment vertical="center"/>
    </xf>
    <xf numFmtId="0" fontId="0" fillId="0" borderId="0" xfId="0" applyAlignment="1">
      <alignment horizontal="left" vertical="center"/>
    </xf>
    <xf numFmtId="165" fontId="2" fillId="0" borderId="7" xfId="0" applyNumberFormat="1" applyFont="1" applyBorder="1" applyAlignment="1">
      <alignment horizontal="right" vertical="center"/>
    </xf>
    <xf numFmtId="165" fontId="0" fillId="0" borderId="7" xfId="0" applyNumberFormat="1" applyBorder="1" applyAlignment="1">
      <alignment vertical="center"/>
    </xf>
    <xf numFmtId="165" fontId="2" fillId="0" borderId="8" xfId="0" applyNumberFormat="1" applyFont="1" applyBorder="1" applyAlignment="1">
      <alignment vertical="center"/>
    </xf>
    <xf numFmtId="165" fontId="2" fillId="0" borderId="16" xfId="0" applyNumberFormat="1" applyFont="1" applyBorder="1" applyAlignment="1">
      <alignment horizontal="right" vertical="center"/>
    </xf>
    <xf numFmtId="165" fontId="9" fillId="6" borderId="9" xfId="0" applyNumberFormat="1" applyFont="1" applyFill="1" applyBorder="1" applyAlignment="1">
      <alignment vertical="center"/>
    </xf>
    <xf numFmtId="0" fontId="12" fillId="0" borderId="0" xfId="0" applyFont="1" applyAlignment="1">
      <alignment vertical="top" wrapText="1"/>
    </xf>
    <xf numFmtId="165" fontId="2" fillId="0" borderId="18" xfId="0" applyNumberFormat="1" applyFont="1" applyBorder="1" applyAlignment="1">
      <alignment horizontal="right" vertical="center"/>
    </xf>
    <xf numFmtId="164" fontId="6" fillId="3" borderId="6" xfId="1" applyNumberFormat="1" applyFont="1" applyFill="1" applyBorder="1" applyAlignment="1" applyProtection="1">
      <alignment horizontal="center" vertical="center"/>
      <protection locked="0"/>
    </xf>
    <xf numFmtId="0" fontId="6" fillId="3" borderId="8"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165" fontId="0" fillId="3" borderId="4" xfId="0" applyNumberFormat="1" applyFill="1" applyBorder="1" applyAlignment="1" applyProtection="1">
      <alignment horizontal="center" vertical="center"/>
      <protection locked="0"/>
    </xf>
    <xf numFmtId="0" fontId="9" fillId="0" borderId="0" xfId="0" applyFont="1" applyAlignment="1">
      <alignment horizontal="right" vertical="center"/>
    </xf>
    <xf numFmtId="0" fontId="7" fillId="0" borderId="21" xfId="0" applyFont="1" applyBorder="1" applyAlignment="1">
      <alignment horizontal="center" vertical="center"/>
    </xf>
    <xf numFmtId="165" fontId="0" fillId="0" borderId="8" xfId="0" applyNumberFormat="1" applyBorder="1" applyAlignment="1">
      <alignment vertical="center"/>
    </xf>
    <xf numFmtId="9" fontId="8" fillId="5" borderId="4" xfId="0" applyNumberFormat="1" applyFont="1" applyFill="1" applyBorder="1" applyAlignment="1" applyProtection="1">
      <alignment horizontal="center" vertical="center"/>
      <protection locked="0"/>
    </xf>
    <xf numFmtId="0" fontId="7" fillId="0" borderId="0" xfId="0" applyFont="1" applyAlignment="1">
      <alignment vertical="top" wrapText="1"/>
    </xf>
    <xf numFmtId="0" fontId="15" fillId="0" borderId="0" xfId="0" applyFont="1"/>
    <xf numFmtId="2" fontId="0" fillId="0" borderId="23" xfId="0" applyNumberFormat="1" applyBorder="1" applyAlignment="1">
      <alignment vertical="center"/>
    </xf>
    <xf numFmtId="0" fontId="0" fillId="0" borderId="24" xfId="0" applyBorder="1" applyAlignment="1">
      <alignment horizontal="center" vertical="center"/>
    </xf>
    <xf numFmtId="0" fontId="7" fillId="0" borderId="24" xfId="0" applyFont="1" applyBorder="1" applyAlignment="1">
      <alignment horizontal="center" vertical="center" wrapText="1"/>
    </xf>
    <xf numFmtId="0" fontId="7" fillId="0" borderId="21" xfId="0" applyFont="1" applyBorder="1" applyAlignment="1">
      <alignment horizontal="center" vertical="center" wrapText="1"/>
    </xf>
    <xf numFmtId="165" fontId="0" fillId="3" borderId="25" xfId="0" applyNumberFormat="1" applyFill="1" applyBorder="1" applyAlignment="1" applyProtection="1">
      <alignment horizontal="center" vertical="center"/>
      <protection locked="0"/>
    </xf>
    <xf numFmtId="165" fontId="0" fillId="3" borderId="26" xfId="0" applyNumberFormat="1" applyFill="1" applyBorder="1" applyAlignment="1" applyProtection="1">
      <alignment horizontal="center" vertical="center"/>
      <protection locked="0"/>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8" fillId="2" borderId="29" xfId="0" applyFont="1" applyFill="1" applyBorder="1" applyAlignment="1">
      <alignment horizontal="left" vertical="center" wrapText="1"/>
    </xf>
    <xf numFmtId="0" fontId="8" fillId="2" borderId="29" xfId="0" applyFont="1" applyFill="1" applyBorder="1" applyAlignment="1">
      <alignment vertical="center" wrapText="1"/>
    </xf>
    <xf numFmtId="0" fontId="8" fillId="2" borderId="18" xfId="0" applyFont="1" applyFill="1" applyBorder="1" applyAlignment="1">
      <alignment horizontal="left" vertical="center" wrapText="1"/>
    </xf>
    <xf numFmtId="0" fontId="0" fillId="0" borderId="5" xfId="0" applyBorder="1" applyAlignment="1">
      <alignment vertical="center" wrapText="1"/>
    </xf>
    <xf numFmtId="0" fontId="7" fillId="0" borderId="5" xfId="0" applyFont="1" applyBorder="1" applyAlignment="1">
      <alignment horizontal="center" vertical="center" wrapText="1"/>
    </xf>
    <xf numFmtId="0" fontId="0" fillId="0" borderId="5" xfId="0" applyBorder="1" applyAlignment="1">
      <alignment horizontal="center" vertical="center"/>
    </xf>
    <xf numFmtId="165" fontId="0" fillId="3" borderId="5" xfId="0" applyNumberFormat="1" applyFill="1" applyBorder="1" applyAlignment="1" applyProtection="1">
      <alignment horizontal="center" vertical="center"/>
      <protection locked="0"/>
    </xf>
    <xf numFmtId="165" fontId="0" fillId="0" borderId="6" xfId="0" applyNumberFormat="1" applyBorder="1" applyAlignment="1">
      <alignment vertical="center"/>
    </xf>
    <xf numFmtId="2" fontId="0" fillId="0" borderId="20" xfId="0" applyNumberFormat="1" applyBorder="1" applyAlignment="1">
      <alignment vertical="center"/>
    </xf>
    <xf numFmtId="2" fontId="0" fillId="0" borderId="28" xfId="0" applyNumberFormat="1" applyBorder="1" applyAlignment="1">
      <alignment vertical="center"/>
    </xf>
    <xf numFmtId="2" fontId="0" fillId="0" borderId="32" xfId="0" applyNumberFormat="1" applyBorder="1" applyAlignment="1">
      <alignment vertical="center"/>
    </xf>
    <xf numFmtId="0" fontId="0" fillId="0" borderId="3" xfId="0" applyBorder="1" applyAlignment="1">
      <alignment vertical="center" wrapText="1"/>
    </xf>
    <xf numFmtId="0" fontId="7" fillId="0" borderId="4" xfId="0" applyFont="1" applyBorder="1" applyAlignment="1">
      <alignment horizontal="center" vertical="center" wrapText="1"/>
    </xf>
    <xf numFmtId="0" fontId="0" fillId="0" borderId="4" xfId="0" applyBorder="1" applyAlignment="1">
      <alignment horizontal="center" vertical="center"/>
    </xf>
    <xf numFmtId="0" fontId="0" fillId="0" borderId="24" xfId="0" applyBorder="1" applyAlignment="1">
      <alignment vertical="center" wrapText="1"/>
    </xf>
    <xf numFmtId="0" fontId="0" fillId="0" borderId="0" xfId="0" applyAlignment="1">
      <alignment horizontal="center" vertical="center"/>
    </xf>
    <xf numFmtId="0" fontId="15" fillId="0" borderId="0" xfId="0" applyFont="1" applyAlignment="1">
      <alignment horizontal="center" vertical="center"/>
    </xf>
    <xf numFmtId="0" fontId="0" fillId="0" borderId="21" xfId="0" applyBorder="1" applyAlignment="1">
      <alignment vertical="center" wrapText="1"/>
    </xf>
    <xf numFmtId="2" fontId="0" fillId="0" borderId="0" xfId="0" applyNumberFormat="1" applyAlignment="1">
      <alignment vertical="center"/>
    </xf>
    <xf numFmtId="0" fontId="0" fillId="0" borderId="0" xfId="0" applyAlignment="1">
      <alignment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165" fontId="0" fillId="0" borderId="0" xfId="0" applyNumberFormat="1" applyAlignment="1">
      <alignment vertical="center"/>
    </xf>
    <xf numFmtId="2" fontId="0" fillId="0" borderId="23" xfId="0" applyNumberFormat="1" applyBorder="1" applyAlignment="1">
      <alignment horizontal="left" vertical="center"/>
    </xf>
    <xf numFmtId="165" fontId="0" fillId="0" borderId="7" xfId="0" applyNumberFormat="1" applyBorder="1" applyAlignment="1">
      <alignment horizontal="right" vertical="center"/>
    </xf>
    <xf numFmtId="165" fontId="0" fillId="0" borderId="0" xfId="0" applyNumberFormat="1" applyAlignment="1" applyProtection="1">
      <alignment horizontal="center" vertical="center"/>
      <protection locked="0"/>
    </xf>
    <xf numFmtId="0" fontId="21" fillId="0" borderId="0" xfId="0" applyFont="1" applyAlignment="1">
      <alignment horizontal="left" vertical="center" wrapText="1"/>
    </xf>
    <xf numFmtId="0" fontId="7" fillId="0" borderId="0" xfId="0" applyFont="1" applyAlignment="1">
      <alignment horizontal="left"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0" fillId="5" borderId="10" xfId="0" applyFont="1" applyFill="1" applyBorder="1" applyAlignment="1">
      <alignment horizontal="left" vertical="center"/>
    </xf>
    <xf numFmtId="0" fontId="10" fillId="5" borderId="11" xfId="0" applyFont="1" applyFill="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22" xfId="0" applyFont="1" applyBorder="1" applyAlignment="1">
      <alignment horizontal="left" vertical="center"/>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17" xfId="0" applyFont="1" applyBorder="1" applyAlignment="1">
      <alignment horizontal="center" vertical="top"/>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2" fillId="5" borderId="14" xfId="0" applyFont="1" applyFill="1" applyBorder="1" applyAlignment="1">
      <alignment horizontal="left" vertical="center"/>
    </xf>
    <xf numFmtId="0" fontId="2" fillId="5" borderId="15" xfId="0" applyFont="1" applyFill="1" applyBorder="1" applyAlignment="1">
      <alignment horizontal="left" vertical="center"/>
    </xf>
    <xf numFmtId="0" fontId="8" fillId="5" borderId="19" xfId="0" applyFont="1" applyFill="1" applyBorder="1" applyAlignment="1">
      <alignment horizontal="left" vertical="center"/>
    </xf>
    <xf numFmtId="0" fontId="8" fillId="5" borderId="2" xfId="0" applyFont="1" applyFill="1" applyBorder="1" applyAlignment="1">
      <alignment horizontal="left" vertical="center"/>
    </xf>
    <xf numFmtId="0" fontId="8" fillId="5" borderId="19"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3" xfId="0" applyFont="1" applyFill="1" applyBorder="1" applyAlignment="1">
      <alignment horizontal="left" vertical="center"/>
    </xf>
    <xf numFmtId="0" fontId="8" fillId="5" borderId="12" xfId="0" applyFont="1" applyFill="1" applyBorder="1" applyAlignment="1">
      <alignment horizontal="left" vertical="center"/>
    </xf>
    <xf numFmtId="0" fontId="5" fillId="0" borderId="0" xfId="0" applyFont="1" applyAlignment="1">
      <alignment horizontal="left" vertical="center" wrapText="1"/>
    </xf>
    <xf numFmtId="0" fontId="25" fillId="0" borderId="0" xfId="0" applyFont="1" applyAlignment="1">
      <alignment horizontal="left" vertical="top"/>
    </xf>
    <xf numFmtId="0" fontId="16" fillId="0" borderId="0" xfId="0" applyFont="1" applyAlignment="1">
      <alignment horizontal="left" vertical="top" wrapText="1"/>
    </xf>
    <xf numFmtId="0" fontId="5" fillId="0" borderId="0" xfId="0" applyFont="1" applyAlignment="1">
      <alignment horizontal="left" vertical="top" wrapText="1"/>
    </xf>
    <xf numFmtId="0" fontId="2" fillId="2" borderId="31" xfId="0" applyFont="1" applyFill="1" applyBorder="1" applyAlignment="1">
      <alignment horizontal="left" vertical="center"/>
    </xf>
    <xf numFmtId="0" fontId="0" fillId="0" borderId="27" xfId="0" applyBorder="1" applyAlignment="1">
      <alignment horizontal="left" vertical="center"/>
    </xf>
    <xf numFmtId="0" fontId="0" fillId="0" borderId="30" xfId="0" applyBorder="1" applyAlignment="1">
      <alignment horizontal="left" vertical="center"/>
    </xf>
    <xf numFmtId="0" fontId="8" fillId="0" borderId="0" xfId="0" applyFont="1" applyAlignment="1">
      <alignment horizontal="left" vertical="top" wrapText="1"/>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Mögliche lizensierte</a:t>
            </a:r>
            <a:r>
              <a:rPr lang="de-DE" baseline="0"/>
              <a:t> Menge</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1"/>
          <c:order val="0"/>
          <c:tx>
            <c:v>Szenario 1</c:v>
          </c:tx>
          <c:spPr>
            <a:ln w="28575" cap="rnd">
              <a:solidFill>
                <a:schemeClr val="accent2"/>
              </a:solidFill>
              <a:round/>
            </a:ln>
            <a:effectLst/>
          </c:spPr>
          <c:marker>
            <c:symbol val="none"/>
          </c:marker>
          <c:cat>
            <c:numRef>
              <c:f>Erläuterungen!$D$43:$D$51</c:f>
              <c:numCache>
                <c:formatCode>General</c:formatCode>
                <c:ptCount val="9"/>
                <c:pt idx="0">
                  <c:v>0</c:v>
                </c:pt>
                <c:pt idx="1">
                  <c:v>6</c:v>
                </c:pt>
                <c:pt idx="2">
                  <c:v>12</c:v>
                </c:pt>
                <c:pt idx="3">
                  <c:v>18</c:v>
                </c:pt>
                <c:pt idx="4">
                  <c:v>24</c:v>
                </c:pt>
                <c:pt idx="5">
                  <c:v>30</c:v>
                </c:pt>
                <c:pt idx="6">
                  <c:v>36</c:v>
                </c:pt>
              </c:numCache>
            </c:numRef>
          </c:cat>
          <c:val>
            <c:numRef>
              <c:f>Erläuterungen!$E$43:$E$49</c:f>
              <c:numCache>
                <c:formatCode>General</c:formatCode>
                <c:ptCount val="7"/>
                <c:pt idx="0">
                  <c:v>1000</c:v>
                </c:pt>
                <c:pt idx="1">
                  <c:v>1000</c:v>
                </c:pt>
                <c:pt idx="2">
                  <c:v>1000</c:v>
                </c:pt>
                <c:pt idx="3">
                  <c:v>1000</c:v>
                </c:pt>
                <c:pt idx="4">
                  <c:v>1000</c:v>
                </c:pt>
                <c:pt idx="5">
                  <c:v>1000</c:v>
                </c:pt>
                <c:pt idx="6">
                  <c:v>1000</c:v>
                </c:pt>
              </c:numCache>
            </c:numRef>
          </c:val>
          <c:smooth val="0"/>
          <c:extLst>
            <c:ext xmlns:c16="http://schemas.microsoft.com/office/drawing/2014/chart" uri="{C3380CC4-5D6E-409C-BE32-E72D297353CC}">
              <c16:uniqueId val="{00000000-8166-4B6E-BF78-8E452E122814}"/>
            </c:ext>
          </c:extLst>
        </c:ser>
        <c:ser>
          <c:idx val="2"/>
          <c:order val="1"/>
          <c:tx>
            <c:v>Szenario 2</c:v>
          </c:tx>
          <c:spPr>
            <a:ln w="28575" cap="rnd">
              <a:solidFill>
                <a:schemeClr val="accent3"/>
              </a:solidFill>
              <a:round/>
            </a:ln>
            <a:effectLst/>
          </c:spPr>
          <c:marker>
            <c:symbol val="none"/>
          </c:marker>
          <c:val>
            <c:numRef>
              <c:f>Erläuterungen!$F$43:$F$49</c:f>
              <c:numCache>
                <c:formatCode>General</c:formatCode>
                <c:ptCount val="7"/>
                <c:pt idx="0">
                  <c:v>1000</c:v>
                </c:pt>
                <c:pt idx="1">
                  <c:v>1200</c:v>
                </c:pt>
                <c:pt idx="2">
                  <c:v>1200</c:v>
                </c:pt>
                <c:pt idx="3">
                  <c:v>1400</c:v>
                </c:pt>
                <c:pt idx="4">
                  <c:v>1600</c:v>
                </c:pt>
                <c:pt idx="5">
                  <c:v>1600</c:v>
                </c:pt>
                <c:pt idx="6">
                  <c:v>1600</c:v>
                </c:pt>
              </c:numCache>
            </c:numRef>
          </c:val>
          <c:smooth val="0"/>
          <c:extLst>
            <c:ext xmlns:c16="http://schemas.microsoft.com/office/drawing/2014/chart" uri="{C3380CC4-5D6E-409C-BE32-E72D297353CC}">
              <c16:uniqueId val="{00000001-8166-4B6E-BF78-8E452E122814}"/>
            </c:ext>
          </c:extLst>
        </c:ser>
        <c:ser>
          <c:idx val="3"/>
          <c:order val="2"/>
          <c:tx>
            <c:v>Szenario 3</c:v>
          </c:tx>
          <c:spPr>
            <a:ln w="28575" cap="rnd">
              <a:solidFill>
                <a:schemeClr val="accent4"/>
              </a:solidFill>
              <a:round/>
            </a:ln>
            <a:effectLst/>
          </c:spPr>
          <c:marker>
            <c:symbol val="none"/>
          </c:marker>
          <c:val>
            <c:numRef>
              <c:f>Erläuterungen!$G$43:$G$49</c:f>
              <c:numCache>
                <c:formatCode>General</c:formatCode>
                <c:ptCount val="7"/>
                <c:pt idx="0">
                  <c:v>1200</c:v>
                </c:pt>
                <c:pt idx="1">
                  <c:v>1200</c:v>
                </c:pt>
                <c:pt idx="2">
                  <c:v>1600</c:v>
                </c:pt>
                <c:pt idx="3">
                  <c:v>1600</c:v>
                </c:pt>
                <c:pt idx="4">
                  <c:v>2000</c:v>
                </c:pt>
                <c:pt idx="5">
                  <c:v>2000</c:v>
                </c:pt>
                <c:pt idx="6">
                  <c:v>2000</c:v>
                </c:pt>
              </c:numCache>
            </c:numRef>
          </c:val>
          <c:smooth val="0"/>
          <c:extLst>
            <c:ext xmlns:c16="http://schemas.microsoft.com/office/drawing/2014/chart" uri="{C3380CC4-5D6E-409C-BE32-E72D297353CC}">
              <c16:uniqueId val="{00000002-8166-4B6E-BF78-8E452E122814}"/>
            </c:ext>
          </c:extLst>
        </c:ser>
        <c:dLbls>
          <c:showLegendKey val="0"/>
          <c:showVal val="0"/>
          <c:showCatName val="0"/>
          <c:showSerName val="0"/>
          <c:showPercent val="0"/>
          <c:showBubbleSize val="0"/>
        </c:dLbls>
        <c:smooth val="0"/>
        <c:axId val="723318271"/>
        <c:axId val="723318751"/>
      </c:lineChart>
      <c:catAx>
        <c:axId val="7233182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Vertragsmonat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3318751"/>
        <c:crosses val="autoZero"/>
        <c:auto val="1"/>
        <c:lblAlgn val="ctr"/>
        <c:lblOffset val="100"/>
        <c:noMultiLvlLbl val="0"/>
      </c:catAx>
      <c:valAx>
        <c:axId val="7233187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DE"/>
                  <a:t>GB/Tag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33182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30480</xdr:colOff>
      <xdr:row>33</xdr:row>
      <xdr:rowOff>0</xdr:rowOff>
    </xdr:from>
    <xdr:to>
      <xdr:col>9</xdr:col>
      <xdr:colOff>262255</xdr:colOff>
      <xdr:row>62</xdr:row>
      <xdr:rowOff>34925</xdr:rowOff>
    </xdr:to>
    <xdr:graphicFrame macro="">
      <xdr:nvGraphicFramePr>
        <xdr:cNvPr id="2" name="Diagramm 1">
          <a:extLst>
            <a:ext uri="{FF2B5EF4-FFF2-40B4-BE49-F238E27FC236}">
              <a16:creationId xmlns:a16="http://schemas.microsoft.com/office/drawing/2014/main" id="{C53BCA12-02B4-4972-AB78-093279910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9"/>
  <sheetViews>
    <sheetView showGridLines="0" tabSelected="1" zoomScale="110" zoomScaleNormal="110" workbookViewId="0">
      <selection activeCell="F2" sqref="F2:G2"/>
    </sheetView>
  </sheetViews>
  <sheetFormatPr baseColWidth="10" defaultColWidth="11.44140625" defaultRowHeight="13.2" outlineLevelRow="1" x14ac:dyDescent="0.25"/>
  <cols>
    <col min="1" max="1" width="3.44140625" customWidth="1"/>
    <col min="2" max="2" width="5.44140625" customWidth="1"/>
    <col min="3" max="3" width="63.77734375" customWidth="1"/>
    <col min="4" max="4" width="13.6640625" customWidth="1"/>
    <col min="5" max="5" width="15.44140625" customWidth="1"/>
    <col min="6" max="7" width="23.6640625" customWidth="1"/>
    <col min="8" max="8" width="34.44140625" customWidth="1"/>
  </cols>
  <sheetData>
    <row r="1" spans="2:9" x14ac:dyDescent="0.25">
      <c r="B1" s="1" t="s">
        <v>0</v>
      </c>
    </row>
    <row r="2" spans="2:9" ht="22.8" x14ac:dyDescent="0.4">
      <c r="B2" s="2" t="s">
        <v>1</v>
      </c>
      <c r="E2" s="22" t="s">
        <v>2</v>
      </c>
      <c r="F2" s="64"/>
      <c r="G2" s="65"/>
    </row>
    <row r="3" spans="2:9" ht="12.45" customHeight="1" x14ac:dyDescent="0.4">
      <c r="B3" s="2"/>
    </row>
    <row r="4" spans="2:9" ht="15.6" x14ac:dyDescent="0.3">
      <c r="B4" s="8" t="s">
        <v>3</v>
      </c>
    </row>
    <row r="5" spans="2:9" ht="170.25" customHeight="1" outlineLevel="1" x14ac:dyDescent="0.25">
      <c r="B5" s="62" t="s">
        <v>4</v>
      </c>
      <c r="C5" s="63"/>
      <c r="D5" s="63"/>
      <c r="E5" s="63"/>
      <c r="F5" s="63"/>
      <c r="G5" s="63"/>
      <c r="H5" s="20"/>
    </row>
    <row r="6" spans="2:9" ht="63.45" customHeight="1" outlineLevel="1" x14ac:dyDescent="0.25">
      <c r="B6" s="66" t="s">
        <v>5</v>
      </c>
      <c r="C6" s="66"/>
      <c r="D6" s="66"/>
      <c r="E6" s="66"/>
      <c r="F6" s="66"/>
      <c r="G6" s="66"/>
      <c r="H6" s="20"/>
    </row>
    <row r="7" spans="2:9" ht="9.4499999999999993" customHeight="1" x14ac:dyDescent="0.25">
      <c r="B7" s="3"/>
      <c r="E7" s="72"/>
      <c r="F7" s="72"/>
    </row>
    <row r="8" spans="2:9" ht="22.2" customHeight="1" x14ac:dyDescent="0.25">
      <c r="B8" s="9" t="s">
        <v>6</v>
      </c>
      <c r="E8" s="73"/>
      <c r="F8" s="73"/>
    </row>
    <row r="9" spans="2:9" ht="5.7" customHeight="1" thickBot="1" x14ac:dyDescent="0.3">
      <c r="B9" s="9"/>
      <c r="E9" s="74"/>
      <c r="F9" s="74"/>
    </row>
    <row r="10" spans="2:9" s="10" customFormat="1" ht="76.95" customHeight="1" thickBot="1" x14ac:dyDescent="0.3">
      <c r="B10" s="34" t="s">
        <v>7</v>
      </c>
      <c r="C10" s="35" t="s">
        <v>8</v>
      </c>
      <c r="D10" s="36" t="s">
        <v>9</v>
      </c>
      <c r="E10" s="36" t="s">
        <v>10</v>
      </c>
      <c r="F10" s="37" t="s">
        <v>11</v>
      </c>
      <c r="G10" s="38" t="s">
        <v>12</v>
      </c>
    </row>
    <row r="11" spans="2:9" ht="32.700000000000003" customHeight="1" x14ac:dyDescent="0.25">
      <c r="B11" s="45" t="s">
        <v>13</v>
      </c>
      <c r="C11" s="39" t="s">
        <v>14</v>
      </c>
      <c r="D11" s="40" t="s">
        <v>15</v>
      </c>
      <c r="E11" s="41">
        <v>36</v>
      </c>
      <c r="F11" s="42"/>
      <c r="G11" s="43">
        <f>E11*ROUND(F11,2)</f>
        <v>0</v>
      </c>
      <c r="I11" s="27"/>
    </row>
    <row r="12" spans="2:9" ht="48" customHeight="1" x14ac:dyDescent="0.25">
      <c r="B12" s="46" t="s">
        <v>16</v>
      </c>
      <c r="C12" s="47" t="s">
        <v>17</v>
      </c>
      <c r="D12" s="48" t="s">
        <v>15</v>
      </c>
      <c r="E12" s="49">
        <v>36</v>
      </c>
      <c r="F12" s="21"/>
      <c r="G12" s="12">
        <f>E12*ROUND(F12,2)</f>
        <v>0</v>
      </c>
      <c r="I12" s="27"/>
    </row>
    <row r="13" spans="2:9" ht="32.700000000000003" customHeight="1" x14ac:dyDescent="0.25">
      <c r="B13" s="91" t="s">
        <v>64</v>
      </c>
      <c r="C13" s="92"/>
      <c r="D13" s="92"/>
      <c r="E13" s="92"/>
      <c r="F13" s="92"/>
      <c r="G13" s="93"/>
      <c r="I13" s="27"/>
    </row>
    <row r="14" spans="2:9" s="51" customFormat="1" ht="46.2" customHeight="1" x14ac:dyDescent="0.25">
      <c r="B14" s="59" t="s">
        <v>18</v>
      </c>
      <c r="C14" s="50" t="s">
        <v>19</v>
      </c>
      <c r="D14" s="30" t="s">
        <v>15</v>
      </c>
      <c r="E14" s="29">
        <v>36</v>
      </c>
      <c r="F14" s="32"/>
      <c r="G14" s="60">
        <f>E14*ROUND(F14,2)</f>
        <v>0</v>
      </c>
      <c r="I14" s="52"/>
    </row>
    <row r="15" spans="2:9" ht="46.2" customHeight="1" x14ac:dyDescent="0.25">
      <c r="B15" s="28" t="s">
        <v>20</v>
      </c>
      <c r="C15" s="50" t="s">
        <v>21</v>
      </c>
      <c r="D15" s="30" t="s">
        <v>15</v>
      </c>
      <c r="E15" s="29">
        <v>24</v>
      </c>
      <c r="F15" s="32"/>
      <c r="G15" s="12">
        <f>E15*ROUND(F15,2)</f>
        <v>0</v>
      </c>
      <c r="I15" s="27"/>
    </row>
    <row r="16" spans="2:9" ht="46.2" customHeight="1" x14ac:dyDescent="0.25">
      <c r="B16" s="28" t="s">
        <v>22</v>
      </c>
      <c r="C16" s="50" t="s">
        <v>23</v>
      </c>
      <c r="D16" s="30" t="s">
        <v>15</v>
      </c>
      <c r="E16" s="29">
        <v>24</v>
      </c>
      <c r="F16" s="32"/>
      <c r="G16" s="12">
        <f t="shared" ref="G16:G17" si="0">E16*ROUND(F16,2)</f>
        <v>0</v>
      </c>
      <c r="I16" s="27"/>
    </row>
    <row r="17" spans="2:9" ht="46.2" customHeight="1" x14ac:dyDescent="0.25">
      <c r="B17" s="28" t="s">
        <v>24</v>
      </c>
      <c r="C17" s="50" t="s">
        <v>25</v>
      </c>
      <c r="D17" s="30" t="s">
        <v>15</v>
      </c>
      <c r="E17" s="29">
        <v>12</v>
      </c>
      <c r="F17" s="32"/>
      <c r="G17" s="12">
        <f t="shared" si="0"/>
        <v>0</v>
      </c>
      <c r="I17" s="27"/>
    </row>
    <row r="18" spans="2:9" ht="46.2" customHeight="1" thickBot="1" x14ac:dyDescent="0.3">
      <c r="B18" s="44" t="s">
        <v>26</v>
      </c>
      <c r="C18" s="53" t="s">
        <v>27</v>
      </c>
      <c r="D18" s="31" t="s">
        <v>15</v>
      </c>
      <c r="E18" s="23">
        <v>12</v>
      </c>
      <c r="F18" s="33"/>
      <c r="G18" s="24">
        <f>E18*ROUND(F18,2)</f>
        <v>0</v>
      </c>
      <c r="H18" s="16"/>
    </row>
    <row r="19" spans="2:9" ht="8.5500000000000007" customHeight="1" x14ac:dyDescent="0.25">
      <c r="B19" s="54"/>
      <c r="C19" s="55"/>
      <c r="D19" s="56"/>
      <c r="E19" s="57"/>
      <c r="F19" s="61"/>
      <c r="G19" s="58"/>
      <c r="H19" s="16"/>
    </row>
    <row r="20" spans="2:9" ht="45" customHeight="1" x14ac:dyDescent="0.25">
      <c r="B20" s="88" t="s">
        <v>28</v>
      </c>
      <c r="C20" s="88"/>
      <c r="G20" s="3"/>
    </row>
    <row r="21" spans="2:9" ht="15.6" x14ac:dyDescent="0.3">
      <c r="B21" s="4" t="s">
        <v>29</v>
      </c>
      <c r="G21" s="3"/>
    </row>
    <row r="22" spans="2:9" ht="6.45" customHeight="1" x14ac:dyDescent="0.25">
      <c r="B22" s="9"/>
      <c r="G22" s="3"/>
    </row>
    <row r="23" spans="2:9" ht="28.2" customHeight="1" x14ac:dyDescent="0.25">
      <c r="B23" s="89" t="s">
        <v>30</v>
      </c>
      <c r="C23" s="90"/>
      <c r="D23" s="90"/>
      <c r="E23" s="90"/>
      <c r="F23" s="90"/>
      <c r="G23" s="90"/>
    </row>
    <row r="24" spans="2:9" ht="5.7" customHeight="1" thickBot="1" x14ac:dyDescent="0.3">
      <c r="B24" s="7"/>
      <c r="C24" s="7"/>
      <c r="D24" s="7"/>
      <c r="E24" s="7"/>
      <c r="F24" s="7"/>
    </row>
    <row r="25" spans="2:9" ht="18.45" customHeight="1" x14ac:dyDescent="0.25">
      <c r="B25" s="77" t="s">
        <v>31</v>
      </c>
      <c r="C25" s="78"/>
      <c r="D25" s="78"/>
      <c r="E25" s="78"/>
      <c r="F25" s="18">
        <v>0</v>
      </c>
    </row>
    <row r="26" spans="2:9" ht="18.45" customHeight="1" thickBot="1" x14ac:dyDescent="0.3">
      <c r="B26" s="75" t="s">
        <v>32</v>
      </c>
      <c r="C26" s="76"/>
      <c r="D26" s="76"/>
      <c r="E26" s="76"/>
      <c r="F26" s="19">
        <v>14</v>
      </c>
    </row>
    <row r="27" spans="2:9" ht="5.7" customHeight="1" x14ac:dyDescent="0.25">
      <c r="B27" s="7"/>
      <c r="C27" s="5"/>
      <c r="D27" s="5"/>
      <c r="E27" s="5"/>
      <c r="F27" s="6"/>
    </row>
    <row r="28" spans="2:9" ht="13.2" customHeight="1" x14ac:dyDescent="0.25">
      <c r="B28" s="87" t="s">
        <v>33</v>
      </c>
      <c r="C28" s="87"/>
      <c r="D28" s="87"/>
      <c r="E28" s="87"/>
      <c r="F28" s="87"/>
      <c r="G28" s="87"/>
    </row>
    <row r="29" spans="2:9" x14ac:dyDescent="0.25">
      <c r="B29" s="7"/>
      <c r="C29" s="7"/>
      <c r="D29" s="7"/>
      <c r="E29" s="7"/>
      <c r="F29" s="7"/>
      <c r="G29" s="7"/>
    </row>
    <row r="30" spans="2:9" ht="15.6" x14ac:dyDescent="0.3">
      <c r="B30" s="4" t="s">
        <v>34</v>
      </c>
      <c r="C30" s="7"/>
      <c r="D30" s="7"/>
      <c r="E30" s="7"/>
      <c r="F30" s="7"/>
      <c r="G30" s="7"/>
    </row>
    <row r="31" spans="2:9" ht="12.45" customHeight="1" thickBot="1" x14ac:dyDescent="0.3">
      <c r="B31" s="9"/>
      <c r="G31" s="3"/>
    </row>
    <row r="32" spans="2:9" ht="27" customHeight="1" x14ac:dyDescent="0.25">
      <c r="B32" s="85" t="s">
        <v>35</v>
      </c>
      <c r="C32" s="86"/>
      <c r="D32" s="86"/>
      <c r="E32" s="86"/>
      <c r="F32" s="86"/>
      <c r="G32" s="17">
        <f>ROUND(G11++G12+G14+G15+G16+G17+G18,2)</f>
        <v>0</v>
      </c>
    </row>
    <row r="33" spans="2:10" ht="27" customHeight="1" x14ac:dyDescent="0.25">
      <c r="B33" s="83" t="s">
        <v>36</v>
      </c>
      <c r="C33" s="84"/>
      <c r="D33" s="84"/>
      <c r="E33" s="84"/>
      <c r="F33" s="25">
        <v>0.19</v>
      </c>
      <c r="G33" s="11">
        <f>ROUND(G32*F33,2)</f>
        <v>0</v>
      </c>
    </row>
    <row r="34" spans="2:10" ht="27" customHeight="1" x14ac:dyDescent="0.25">
      <c r="B34" s="81" t="s">
        <v>37</v>
      </c>
      <c r="C34" s="82"/>
      <c r="D34" s="82"/>
      <c r="E34" s="82"/>
      <c r="F34" s="82"/>
      <c r="G34" s="14">
        <f>ROUND(G32+G33,2)</f>
        <v>0</v>
      </c>
    </row>
    <row r="35" spans="2:10" ht="23.7" customHeight="1" thickBot="1" x14ac:dyDescent="0.3">
      <c r="B35" s="79" t="s">
        <v>38</v>
      </c>
      <c r="C35" s="80"/>
      <c r="D35" s="80"/>
      <c r="E35" s="80"/>
      <c r="F35" s="80"/>
      <c r="G35" s="13">
        <f>ROUND((G32+G33)*F25,2)</f>
        <v>0</v>
      </c>
    </row>
    <row r="36" spans="2:10" ht="10.199999999999999" customHeight="1" thickBot="1" x14ac:dyDescent="0.3">
      <c r="B36" s="69"/>
      <c r="C36" s="70"/>
      <c r="D36" s="70"/>
      <c r="E36" s="70"/>
      <c r="F36" s="70"/>
      <c r="G36" s="71"/>
    </row>
    <row r="37" spans="2:10" ht="22.95" customHeight="1" thickBot="1" x14ac:dyDescent="0.3">
      <c r="B37" s="67" t="s">
        <v>39</v>
      </c>
      <c r="C37" s="68"/>
      <c r="D37" s="68"/>
      <c r="E37" s="68"/>
      <c r="F37" s="68"/>
      <c r="G37" s="15">
        <f>ROUND(G34-G35,2)</f>
        <v>0</v>
      </c>
    </row>
    <row r="38" spans="2:10" ht="15.6" x14ac:dyDescent="0.25">
      <c r="B38" s="9"/>
    </row>
    <row r="39" spans="2:10" ht="35.700000000000003" customHeight="1" x14ac:dyDescent="0.25">
      <c r="B39" s="94" t="s">
        <v>40</v>
      </c>
      <c r="C39" s="94"/>
      <c r="D39" s="94"/>
      <c r="E39" s="94"/>
      <c r="F39" s="94"/>
      <c r="G39" s="94"/>
      <c r="H39" s="26"/>
      <c r="I39" s="26"/>
      <c r="J39" s="26"/>
    </row>
  </sheetData>
  <sheetProtection algorithmName="SHA-512" hashValue="zk616KeHicLq0W2fOgLjotOvXAoDDYOpidKhw/RxuCnTxC71EctgmYiuWKhE8TYj6K/7KhtdkoXLG0wj6jc9Hg==" saltValue="sxNZP4L93TwquiZ8xy2oxQ==" spinCount="100000" sheet="1" objects="1" scenarios="1"/>
  <mergeCells count="18">
    <mergeCell ref="B13:G13"/>
    <mergeCell ref="B39:G39"/>
    <mergeCell ref="B5:G5"/>
    <mergeCell ref="F2:G2"/>
    <mergeCell ref="B6:G6"/>
    <mergeCell ref="B37:F37"/>
    <mergeCell ref="B36:G36"/>
    <mergeCell ref="F7:F9"/>
    <mergeCell ref="E7:E9"/>
    <mergeCell ref="B26:E26"/>
    <mergeCell ref="B25:E25"/>
    <mergeCell ref="B35:F35"/>
    <mergeCell ref="B34:F34"/>
    <mergeCell ref="B33:E33"/>
    <mergeCell ref="B32:F32"/>
    <mergeCell ref="B28:G28"/>
    <mergeCell ref="B20:C20"/>
    <mergeCell ref="B23:G23"/>
  </mergeCells>
  <phoneticPr fontId="22" type="noConversion"/>
  <dataValidations count="1">
    <dataValidation type="custom" allowBlank="1" showInputMessage="1" showErrorMessage="1" errorTitle="Achtung" error="Skontofristen unter 14 Tagen können nicht berücksichtigt werden." sqref="F26" xr:uid="{00000000-0002-0000-0000-000000000000}">
      <formula1>F26&gt;13.9</formula1>
    </dataValidation>
  </dataValidations>
  <pageMargins left="0.59055118110236227" right="0.39370078740157483" top="0.59055118110236227" bottom="0.39370078740157483" header="0.31496062992125984" footer="0.31496062992125984"/>
  <pageSetup paperSize="9" scale="65" orientation="portrait"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3F41-8965-48B6-8286-1335C40C3DDF}">
  <sheetPr>
    <tabColor rgb="FF00B0F0"/>
  </sheetPr>
  <dimension ref="B4:G49"/>
  <sheetViews>
    <sheetView workbookViewId="0">
      <selection activeCell="G25" sqref="G25"/>
    </sheetView>
  </sheetViews>
  <sheetFormatPr baseColWidth="10" defaultColWidth="11.44140625" defaultRowHeight="13.2" x14ac:dyDescent="0.25"/>
  <sheetData>
    <row r="4" spans="2:2" x14ac:dyDescent="0.25">
      <c r="B4" t="s">
        <v>41</v>
      </c>
    </row>
    <row r="5" spans="2:2" x14ac:dyDescent="0.25">
      <c r="B5" t="s">
        <v>42</v>
      </c>
    </row>
    <row r="6" spans="2:2" x14ac:dyDescent="0.25">
      <c r="B6" t="s">
        <v>43</v>
      </c>
    </row>
    <row r="7" spans="2:2" x14ac:dyDescent="0.25">
      <c r="B7" t="s">
        <v>44</v>
      </c>
    </row>
    <row r="9" spans="2:2" x14ac:dyDescent="0.25">
      <c r="B9" s="1" t="s">
        <v>45</v>
      </c>
    </row>
    <row r="10" spans="2:2" x14ac:dyDescent="0.25">
      <c r="B10" t="s">
        <v>46</v>
      </c>
    </row>
    <row r="11" spans="2:2" x14ac:dyDescent="0.25">
      <c r="B11" t="s">
        <v>47</v>
      </c>
    </row>
    <row r="12" spans="2:2" x14ac:dyDescent="0.25">
      <c r="B12" t="s">
        <v>48</v>
      </c>
    </row>
    <row r="13" spans="2:2" x14ac:dyDescent="0.25">
      <c r="B13" t="s">
        <v>49</v>
      </c>
    </row>
    <row r="15" spans="2:2" x14ac:dyDescent="0.25">
      <c r="B15" s="1" t="s">
        <v>50</v>
      </c>
    </row>
    <row r="16" spans="2:2" x14ac:dyDescent="0.25">
      <c r="B16" t="s">
        <v>46</v>
      </c>
    </row>
    <row r="17" spans="2:2" x14ac:dyDescent="0.25">
      <c r="B17" t="s">
        <v>51</v>
      </c>
    </row>
    <row r="18" spans="2:2" x14ac:dyDescent="0.25">
      <c r="B18" t="s">
        <v>52</v>
      </c>
    </row>
    <row r="19" spans="2:2" x14ac:dyDescent="0.25">
      <c r="B19" t="s">
        <v>53</v>
      </c>
    </row>
    <row r="20" spans="2:2" x14ac:dyDescent="0.25">
      <c r="B20" t="s">
        <v>54</v>
      </c>
    </row>
    <row r="21" spans="2:2" x14ac:dyDescent="0.25">
      <c r="B21" t="s">
        <v>49</v>
      </c>
    </row>
    <row r="23" spans="2:2" x14ac:dyDescent="0.25">
      <c r="B23" s="1" t="s">
        <v>55</v>
      </c>
    </row>
    <row r="24" spans="2:2" x14ac:dyDescent="0.25">
      <c r="B24" t="s">
        <v>46</v>
      </c>
    </row>
    <row r="25" spans="2:2" x14ac:dyDescent="0.25">
      <c r="B25" t="s">
        <v>56</v>
      </c>
    </row>
    <row r="26" spans="2:2" x14ac:dyDescent="0.25">
      <c r="B26" t="s">
        <v>62</v>
      </c>
    </row>
    <row r="27" spans="2:2" x14ac:dyDescent="0.25">
      <c r="B27" t="s">
        <v>63</v>
      </c>
    </row>
    <row r="28" spans="2:2" x14ac:dyDescent="0.25">
      <c r="B28" t="s">
        <v>57</v>
      </c>
    </row>
    <row r="29" spans="2:2" x14ac:dyDescent="0.25">
      <c r="B29" t="s">
        <v>49</v>
      </c>
    </row>
    <row r="42" spans="4:7" x14ac:dyDescent="0.25">
      <c r="D42" t="s">
        <v>58</v>
      </c>
      <c r="E42" t="s">
        <v>59</v>
      </c>
      <c r="F42" t="s">
        <v>60</v>
      </c>
      <c r="G42" t="s">
        <v>61</v>
      </c>
    </row>
    <row r="43" spans="4:7" x14ac:dyDescent="0.25">
      <c r="D43">
        <v>0</v>
      </c>
      <c r="E43">
        <v>1000</v>
      </c>
      <c r="F43">
        <v>1000</v>
      </c>
      <c r="G43">
        <v>1200</v>
      </c>
    </row>
    <row r="44" spans="4:7" x14ac:dyDescent="0.25">
      <c r="D44">
        <v>6</v>
      </c>
      <c r="E44">
        <v>1000</v>
      </c>
      <c r="F44">
        <v>1200</v>
      </c>
      <c r="G44">
        <v>1200</v>
      </c>
    </row>
    <row r="45" spans="4:7" x14ac:dyDescent="0.25">
      <c r="D45">
        <v>12</v>
      </c>
      <c r="E45">
        <v>1000</v>
      </c>
      <c r="F45">
        <v>1200</v>
      </c>
      <c r="G45">
        <v>1600</v>
      </c>
    </row>
    <row r="46" spans="4:7" x14ac:dyDescent="0.25">
      <c r="D46">
        <v>18</v>
      </c>
      <c r="E46">
        <v>1000</v>
      </c>
      <c r="F46">
        <v>1400</v>
      </c>
      <c r="G46">
        <v>1600</v>
      </c>
    </row>
    <row r="47" spans="4:7" x14ac:dyDescent="0.25">
      <c r="D47">
        <v>24</v>
      </c>
      <c r="E47">
        <v>1000</v>
      </c>
      <c r="F47">
        <v>1600</v>
      </c>
      <c r="G47">
        <v>2000</v>
      </c>
    </row>
    <row r="48" spans="4:7" x14ac:dyDescent="0.25">
      <c r="D48">
        <v>30</v>
      </c>
      <c r="E48">
        <v>1000</v>
      </c>
      <c r="F48">
        <v>1600</v>
      </c>
      <c r="G48">
        <v>2000</v>
      </c>
    </row>
    <row r="49" spans="4:7" x14ac:dyDescent="0.25">
      <c r="D49">
        <v>36</v>
      </c>
      <c r="E49">
        <v>1000</v>
      </c>
      <c r="F49">
        <v>1600</v>
      </c>
      <c r="G49">
        <v>2000</v>
      </c>
    </row>
  </sheetData>
  <sheetProtection algorithmName="SHA-512" hashValue="kGODWh6GDCp5V9CZ12jgscigeTNOhGdGmgjFoj4aP6+RBk87+qzp/hEpT47KJ6BSVeIJQpWfBnu5fjPgEAajaQ==" saltValue="gHumFEVS3dWx4Ld/di63iA==" spinCount="100000" sheet="1" objects="1" scenarios="1"/>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gv_Phase xmlns="f18553e4-0ef6-4dd1-9e08-53b2286d7b98">3 Marktansprache</Vgv_Phase>
    <Vgv_Thema xmlns="FF2E5133-2E5E-4D58-A17F-74279374FC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DB73D63B1F543F43985D2E8BE31D762B" ma:contentTypeVersion="0" ma:contentTypeDescription="" ma:contentTypeScope="" ma:versionID="dacd1df9b21cf90827173afcdc77a6e8">
  <xsd:schema xmlns:xsd="http://www.w3.org/2001/XMLSchema" xmlns:xs="http://www.w3.org/2001/XMLSchema" xmlns:p="http://schemas.microsoft.com/office/2006/metadata/properties" xmlns:ns2="f18553e4-0ef6-4dd1-9e08-53b2286d7b98" xmlns:ns3="FF2E5133-2E5E-4D58-A17F-74279374FC29" targetNamespace="http://schemas.microsoft.com/office/2006/metadata/properties" ma:root="true" ma:fieldsID="e53e9d2e2d55a4e64ca80806f0c5ec35" ns2:_="" ns3:_="">
    <xsd:import namespace="f18553e4-0ef6-4dd1-9e08-53b2286d7b98"/>
    <xsd:import namespace="FF2E5133-2E5E-4D58-A17F-74279374FC29"/>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FF2E5133-2E5E-4D58-A17F-74279374FC29"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2.xml><?xml version="1.0" encoding="utf-8"?>
<ds:datastoreItem xmlns:ds="http://schemas.openxmlformats.org/officeDocument/2006/customXml" ds:itemID="{64DB2953-2D5D-418D-A6F9-CF3792A627D1}">
  <ds:schemaRefs>
    <ds:schemaRef ds:uri="http://purl.org/dc/terms/"/>
    <ds:schemaRef ds:uri="http://purl.org/dc/dcmitype/"/>
    <ds:schemaRef ds:uri="http://schemas.microsoft.com/office/2006/documentManagement/types"/>
    <ds:schemaRef ds:uri="http://schemas.microsoft.com/office/infopath/2007/PartnerControls"/>
    <ds:schemaRef ds:uri="f18553e4-0ef6-4dd1-9e08-53b2286d7b98"/>
    <ds:schemaRef ds:uri="FF2E5133-2E5E-4D58-A17F-74279374FC29"/>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D7E747C-31CD-4D55-8725-F9B2ADC25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FF2E5133-2E5E-4D58-A17F-74279374FC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Privilege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A1 - Preisblatt</vt:lpstr>
      <vt:lpstr>Erläuterungen</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Jeromin, Matthias</cp:lastModifiedBy>
  <cp:revision/>
  <dcterms:created xsi:type="dcterms:W3CDTF">2019-07-08T11:50:26Z</dcterms:created>
  <dcterms:modified xsi:type="dcterms:W3CDTF">2026-08-06T11:13:51Z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0x010100E65520829C044D71A30CF51927CFE11900DB73D63B1F543F43985D2E8BE31D762B</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